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730" windowHeight="9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73" i="1" l="1"/>
  <c r="P46" i="1"/>
  <c r="Q49" i="1" s="1"/>
  <c r="O26" i="1"/>
  <c r="E26" i="1"/>
  <c r="F26" i="1"/>
  <c r="G26" i="1"/>
  <c r="H26" i="1"/>
  <c r="I26" i="1"/>
  <c r="J26" i="1"/>
  <c r="K26" i="1"/>
  <c r="L26" i="1"/>
  <c r="D26" i="1"/>
  <c r="P6" i="1"/>
  <c r="Q74" i="1"/>
  <c r="R75" i="1" s="1"/>
  <c r="Q68" i="1"/>
  <c r="P67" i="1"/>
  <c r="P66" i="1"/>
  <c r="P65" i="1"/>
  <c r="P64" i="1"/>
  <c r="P63" i="1"/>
  <c r="P62" i="1"/>
  <c r="P61" i="1"/>
  <c r="P60" i="1"/>
  <c r="M59" i="1"/>
  <c r="P59" i="1" s="1"/>
  <c r="P58" i="1"/>
  <c r="P57" i="1"/>
  <c r="P37" i="1"/>
  <c r="P38" i="1"/>
  <c r="P31" i="1"/>
  <c r="M11" i="1"/>
  <c r="P11" i="1" s="1"/>
  <c r="P5" i="1"/>
  <c r="P8" i="1"/>
  <c r="P9" i="1"/>
  <c r="P10" i="1"/>
  <c r="P12" i="1"/>
  <c r="P13" i="1"/>
  <c r="P14" i="1"/>
  <c r="P15" i="1"/>
  <c r="P16" i="1"/>
  <c r="P17" i="1"/>
  <c r="P18" i="1"/>
  <c r="P19" i="1"/>
  <c r="P21" i="1"/>
  <c r="P22" i="1"/>
  <c r="P23" i="1"/>
  <c r="P24" i="1"/>
  <c r="N26" i="1"/>
  <c r="M4" i="1"/>
  <c r="M26" i="1" l="1"/>
  <c r="P4" i="1"/>
  <c r="Q26" i="1" s="1"/>
  <c r="R50" i="1" s="1"/>
</calcChain>
</file>

<file path=xl/sharedStrings.xml><?xml version="1.0" encoding="utf-8"?>
<sst xmlns="http://schemas.openxmlformats.org/spreadsheetml/2006/main" count="80" uniqueCount="51">
  <si>
    <t>SOUTH WOOTTON VILLAGE FETE 2014</t>
  </si>
  <si>
    <t>Income</t>
  </si>
  <si>
    <t>Stallholders</t>
  </si>
  <si>
    <t>Donations</t>
  </si>
  <si>
    <t>Raffle</t>
  </si>
  <si>
    <t>Tombola</t>
  </si>
  <si>
    <t>Buzz Wire</t>
  </si>
  <si>
    <t>Cocounut Shie</t>
  </si>
  <si>
    <t>Guess the Number of Sweets in the Jar</t>
  </si>
  <si>
    <t>Guess the Name of the Dog</t>
  </si>
  <si>
    <t>Stocks</t>
  </si>
  <si>
    <t>Beat the Goalie</t>
  </si>
  <si>
    <t>Marble Scoop</t>
  </si>
  <si>
    <t>Sponsorship</t>
  </si>
  <si>
    <t>Spin a Prize</t>
  </si>
  <si>
    <t>Splat The Rat</t>
  </si>
  <si>
    <t>Guess the Number of Balloons in the Car</t>
  </si>
  <si>
    <t>Hoopla</t>
  </si>
  <si>
    <t>Owls</t>
  </si>
  <si>
    <t>Zorbs</t>
  </si>
  <si>
    <t>Layeton</t>
  </si>
  <si>
    <t>Spider Mountain</t>
  </si>
  <si>
    <t>Best @ Bars</t>
  </si>
  <si>
    <t>Expenditure</t>
  </si>
  <si>
    <t>Insurance</t>
  </si>
  <si>
    <t>Stickers</t>
  </si>
  <si>
    <t>Stationery/Stamps</t>
  </si>
  <si>
    <t>Lottery Licence</t>
  </si>
  <si>
    <t>Raffle Tickets</t>
  </si>
  <si>
    <t>Coconut Shie</t>
  </si>
  <si>
    <t>Deckchairs</t>
  </si>
  <si>
    <t>Spray Paint</t>
  </si>
  <si>
    <t>100007+100013</t>
  </si>
  <si>
    <t>Buckets and Money Tubs</t>
  </si>
  <si>
    <t>Urban Clearway</t>
  </si>
  <si>
    <t>PRS Licence</t>
  </si>
  <si>
    <t>Trade Refuse Sacks</t>
  </si>
  <si>
    <t>PPL</t>
  </si>
  <si>
    <t>St John Ambulance</t>
  </si>
  <si>
    <t>South Wootton In Bloom Contribution</t>
  </si>
  <si>
    <t>Barsby - Coconuts</t>
  </si>
  <si>
    <t>Prizes for Games</t>
  </si>
  <si>
    <t>PROFIT</t>
  </si>
  <si>
    <t>Analysis of Games</t>
  </si>
  <si>
    <t>Ependiture</t>
  </si>
  <si>
    <t>ON GAMES</t>
  </si>
  <si>
    <t>£</t>
  </si>
  <si>
    <t>Thursford Organ</t>
  </si>
  <si>
    <t>Cash from Raffle</t>
  </si>
  <si>
    <t>ORGAN</t>
  </si>
  <si>
    <t>Church Tea 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</si>
</sst>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4" fontId="1" fillId="0" borderId="2" xfId="0" applyNumberFormat="1" applyFont="1" applyBorder="1"/>
    <xf numFmtId="4" fontId="0" fillId="0" borderId="1" xfId="0" applyNumberFormat="1" applyFont="1" applyBorder="1"/>
    <xf numFmtId="0" fontId="0" fillId="0" borderId="1" xfId="0" applyFont="1" applyBorder="1"/>
    <xf numFmtId="4" fontId="0" fillId="0" borderId="0" xfId="0" applyNumberFormat="1" applyAlignment="1">
      <alignment horizontal="right"/>
    </xf>
    <xf numFmtId="4" fontId="3" fillId="0" borderId="0" xfId="0" applyNumberFormat="1" applyFont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workbookViewId="0"/>
  </sheetViews>
  <sheetFormatPr defaultRowHeight="15" x14ac:dyDescent="0.25"/>
  <cols>
    <col min="1" max="1" width="11.7109375" customWidth="1"/>
    <col min="2" max="2" width="24" customWidth="1"/>
    <col min="3" max="3" width="14.28515625" hidden="1" customWidth="1"/>
    <col min="4" max="4" width="12.5703125" hidden="1" customWidth="1"/>
    <col min="5" max="5" width="11" hidden="1" customWidth="1"/>
    <col min="6" max="15" width="10.5703125" hidden="1" customWidth="1"/>
    <col min="16" max="16" width="8.85546875" style="1"/>
    <col min="19" max="19" width="10.5703125" customWidth="1"/>
  </cols>
  <sheetData>
    <row r="1" spans="1:18" ht="14.45" x14ac:dyDescent="0.3">
      <c r="A1" s="5" t="s">
        <v>0</v>
      </c>
    </row>
    <row r="3" spans="1:18" x14ac:dyDescent="0.25">
      <c r="A3" s="4" t="s">
        <v>1</v>
      </c>
      <c r="O3" t="s">
        <v>49</v>
      </c>
      <c r="P3" s="10" t="s">
        <v>46</v>
      </c>
      <c r="Q3" s="10" t="s">
        <v>46</v>
      </c>
      <c r="R3" s="10" t="s">
        <v>46</v>
      </c>
    </row>
    <row r="4" spans="1:18" ht="14.45" x14ac:dyDescent="0.3">
      <c r="A4" t="s">
        <v>2</v>
      </c>
      <c r="D4" s="1">
        <v>110</v>
      </c>
      <c r="E4" s="1"/>
      <c r="F4" s="1">
        <v>15</v>
      </c>
      <c r="G4" s="1"/>
      <c r="H4" s="1">
        <v>110</v>
      </c>
      <c r="I4" s="1">
        <v>30</v>
      </c>
      <c r="J4" s="1">
        <v>30</v>
      </c>
      <c r="K4" s="1"/>
      <c r="L4" s="1">
        <v>10</v>
      </c>
      <c r="M4" s="1">
        <f>15+15+15</f>
        <v>45</v>
      </c>
      <c r="N4" s="1"/>
      <c r="O4" s="1"/>
      <c r="P4" s="1">
        <f>SUM(D4:N4)</f>
        <v>350</v>
      </c>
    </row>
    <row r="5" spans="1:18" ht="14.45" x14ac:dyDescent="0.3">
      <c r="A5" t="s">
        <v>13</v>
      </c>
      <c r="D5" s="1"/>
      <c r="E5" s="1">
        <v>250</v>
      </c>
      <c r="F5" s="1"/>
      <c r="G5" s="1">
        <v>150</v>
      </c>
      <c r="H5" s="1"/>
      <c r="I5" s="1"/>
      <c r="J5" s="1"/>
      <c r="K5" s="1"/>
      <c r="L5" s="1"/>
      <c r="M5" s="1"/>
      <c r="N5" s="1"/>
      <c r="O5" s="1"/>
      <c r="P5" s="1">
        <f t="shared" ref="P5:P24" si="0">SUM(D5:N5)</f>
        <v>400</v>
      </c>
    </row>
    <row r="6" spans="1:18" ht="14.45" x14ac:dyDescent="0.3">
      <c r="A6" t="s">
        <v>4</v>
      </c>
      <c r="D6" s="1"/>
      <c r="E6" s="1"/>
      <c r="F6" s="1"/>
      <c r="G6" s="1"/>
      <c r="H6" s="1"/>
      <c r="I6" s="1"/>
      <c r="J6" s="1"/>
      <c r="K6" s="1">
        <v>122.95</v>
      </c>
      <c r="L6" s="1"/>
      <c r="M6" s="1">
        <v>944.6</v>
      </c>
      <c r="N6" s="1">
        <v>25</v>
      </c>
      <c r="O6" s="1">
        <v>50</v>
      </c>
      <c r="P6" s="1">
        <f>SUM(D6:O6)</f>
        <v>1142.55</v>
      </c>
    </row>
    <row r="7" spans="1:18" ht="14.45" x14ac:dyDescent="0.3">
      <c r="A7" t="s">
        <v>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448.85</v>
      </c>
    </row>
    <row r="8" spans="1:18" ht="14.45" x14ac:dyDescent="0.3">
      <c r="A8" t="s">
        <v>5</v>
      </c>
      <c r="D8" s="1"/>
      <c r="E8" s="1"/>
      <c r="F8" s="1"/>
      <c r="G8" s="1"/>
      <c r="H8" s="1"/>
      <c r="I8" s="1"/>
      <c r="J8" s="1"/>
      <c r="K8" s="1"/>
      <c r="L8" s="1"/>
      <c r="M8" s="1">
        <v>286.7</v>
      </c>
      <c r="N8" s="1"/>
      <c r="O8" s="1"/>
      <c r="P8" s="1">
        <f t="shared" si="0"/>
        <v>286.7</v>
      </c>
    </row>
    <row r="9" spans="1:18" ht="14.45" x14ac:dyDescent="0.3">
      <c r="A9" t="s">
        <v>6</v>
      </c>
      <c r="D9" s="1"/>
      <c r="E9" s="1"/>
      <c r="F9" s="1"/>
      <c r="G9" s="1"/>
      <c r="H9" s="1"/>
      <c r="I9" s="1"/>
      <c r="J9" s="1"/>
      <c r="K9" s="1"/>
      <c r="L9" s="1"/>
      <c r="M9" s="1">
        <v>13.2</v>
      </c>
      <c r="N9" s="1"/>
      <c r="O9" s="1"/>
      <c r="P9" s="1">
        <f t="shared" si="0"/>
        <v>13.2</v>
      </c>
    </row>
    <row r="10" spans="1:18" ht="14.45" x14ac:dyDescent="0.3">
      <c r="A10" t="s">
        <v>7</v>
      </c>
      <c r="D10" s="1"/>
      <c r="E10" s="1"/>
      <c r="F10" s="1"/>
      <c r="G10" s="1"/>
      <c r="H10" s="1"/>
      <c r="I10" s="1"/>
      <c r="J10" s="1"/>
      <c r="K10" s="1"/>
      <c r="L10" s="1"/>
      <c r="M10" s="1">
        <v>56.8</v>
      </c>
      <c r="N10" s="1"/>
      <c r="O10" s="1"/>
      <c r="P10" s="1">
        <f t="shared" si="0"/>
        <v>56.8</v>
      </c>
    </row>
    <row r="11" spans="1:18" ht="14.45" x14ac:dyDescent="0.3">
      <c r="A11" t="s">
        <v>8</v>
      </c>
      <c r="D11" s="1"/>
      <c r="E11" s="1"/>
      <c r="F11" s="1"/>
      <c r="G11" s="1"/>
      <c r="H11" s="1"/>
      <c r="I11" s="1"/>
      <c r="J11" s="1"/>
      <c r="K11" s="1"/>
      <c r="L11" s="1"/>
      <c r="M11" s="1">
        <f>12.33+0.7</f>
        <v>13.03</v>
      </c>
      <c r="N11" s="1"/>
      <c r="O11" s="1"/>
      <c r="P11" s="1">
        <f t="shared" si="0"/>
        <v>13.03</v>
      </c>
    </row>
    <row r="12" spans="1:18" ht="14.45" x14ac:dyDescent="0.3">
      <c r="A12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>
        <v>16.5</v>
      </c>
      <c r="N12" s="1"/>
      <c r="O12" s="1"/>
      <c r="P12" s="1">
        <f t="shared" si="0"/>
        <v>16.5</v>
      </c>
    </row>
    <row r="13" spans="1:18" ht="14.45" x14ac:dyDescent="0.3">
      <c r="A13" t="s">
        <v>10</v>
      </c>
      <c r="D13" s="1"/>
      <c r="E13" s="1"/>
      <c r="F13" s="1"/>
      <c r="G13" s="1"/>
      <c r="H13" s="1"/>
      <c r="I13" s="1"/>
      <c r="J13" s="1"/>
      <c r="K13" s="1"/>
      <c r="L13" s="1"/>
      <c r="M13" s="1">
        <v>70.5</v>
      </c>
      <c r="N13" s="1"/>
      <c r="O13" s="1"/>
      <c r="P13" s="1">
        <f t="shared" si="0"/>
        <v>70.5</v>
      </c>
    </row>
    <row r="14" spans="1:18" ht="14.45" x14ac:dyDescent="0.3">
      <c r="A14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>
        <v>88.75</v>
      </c>
      <c r="N14" s="1"/>
      <c r="O14" s="1"/>
      <c r="P14" s="1">
        <f t="shared" si="0"/>
        <v>88.75</v>
      </c>
    </row>
    <row r="15" spans="1:18" ht="14.45" x14ac:dyDescent="0.3">
      <c r="A15" t="s">
        <v>12</v>
      </c>
      <c r="D15" s="1"/>
      <c r="E15" s="1"/>
      <c r="F15" s="1"/>
      <c r="G15" s="1"/>
      <c r="H15" s="1"/>
      <c r="I15" s="1"/>
      <c r="J15" s="1"/>
      <c r="K15" s="1"/>
      <c r="L15" s="1"/>
      <c r="M15" s="1">
        <v>17.3</v>
      </c>
      <c r="N15" s="1"/>
      <c r="O15" s="1"/>
      <c r="P15" s="1">
        <f t="shared" si="0"/>
        <v>17.3</v>
      </c>
    </row>
    <row r="16" spans="1:18" ht="14.45" x14ac:dyDescent="0.3">
      <c r="A16" t="s">
        <v>14</v>
      </c>
      <c r="D16" s="1"/>
      <c r="E16" s="1"/>
      <c r="F16" s="1"/>
      <c r="G16" s="1"/>
      <c r="H16" s="1"/>
      <c r="I16" s="1"/>
      <c r="J16" s="1"/>
      <c r="K16" s="1"/>
      <c r="L16" s="1"/>
      <c r="M16" s="1">
        <v>13.01</v>
      </c>
      <c r="N16" s="1"/>
      <c r="O16" s="1"/>
      <c r="P16" s="1">
        <f t="shared" si="0"/>
        <v>13.01</v>
      </c>
    </row>
    <row r="17" spans="1:18" ht="14.45" x14ac:dyDescent="0.3">
      <c r="A17" t="s">
        <v>15</v>
      </c>
      <c r="D17" s="1"/>
      <c r="E17" s="1"/>
      <c r="F17" s="1"/>
      <c r="G17" s="1"/>
      <c r="H17" s="1"/>
      <c r="I17" s="1"/>
      <c r="J17" s="1"/>
      <c r="K17" s="1"/>
      <c r="L17" s="1"/>
      <c r="M17" s="1">
        <v>36</v>
      </c>
      <c r="N17" s="1"/>
      <c r="O17" s="1"/>
      <c r="P17" s="1">
        <f t="shared" si="0"/>
        <v>36</v>
      </c>
    </row>
    <row r="18" spans="1:18" ht="14.45" x14ac:dyDescent="0.3">
      <c r="A18" t="s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49</v>
      </c>
      <c r="O18" s="1"/>
      <c r="P18" s="1">
        <f t="shared" si="0"/>
        <v>49</v>
      </c>
    </row>
    <row r="19" spans="1:18" ht="14.45" x14ac:dyDescent="0.3">
      <c r="A19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>
        <v>43.6</v>
      </c>
      <c r="N19" s="1"/>
      <c r="O19" s="1"/>
      <c r="P19" s="1">
        <f t="shared" si="0"/>
        <v>43.6</v>
      </c>
    </row>
    <row r="20" spans="1:18" ht="14.45" x14ac:dyDescent="0.3">
      <c r="A20" t="s">
        <v>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8" ht="14.45" x14ac:dyDescent="0.3">
      <c r="B21" t="s">
        <v>19</v>
      </c>
      <c r="D21" s="1"/>
      <c r="E21" s="1"/>
      <c r="F21" s="1"/>
      <c r="G21" s="1"/>
      <c r="H21" s="1"/>
      <c r="I21" s="1"/>
      <c r="J21" s="1"/>
      <c r="K21" s="1"/>
      <c r="L21" s="1"/>
      <c r="M21" s="1">
        <v>150</v>
      </c>
      <c r="N21" s="1"/>
      <c r="O21" s="1"/>
      <c r="P21" s="1">
        <f t="shared" si="0"/>
        <v>150</v>
      </c>
    </row>
    <row r="22" spans="1:18" ht="14.45" x14ac:dyDescent="0.3">
      <c r="B22" t="s">
        <v>20</v>
      </c>
      <c r="D22" s="1"/>
      <c r="E22" s="1"/>
      <c r="F22" s="1"/>
      <c r="G22" s="1"/>
      <c r="H22" s="1"/>
      <c r="I22" s="1"/>
      <c r="J22" s="1"/>
      <c r="K22" s="1"/>
      <c r="L22" s="1"/>
      <c r="M22" s="1">
        <v>85</v>
      </c>
      <c r="N22" s="1"/>
      <c r="O22" s="1"/>
      <c r="P22" s="1">
        <f t="shared" si="0"/>
        <v>85</v>
      </c>
    </row>
    <row r="23" spans="1:18" ht="14.45" x14ac:dyDescent="0.3">
      <c r="B23" t="s">
        <v>21</v>
      </c>
      <c r="D23" s="1"/>
      <c r="E23" s="1"/>
      <c r="F23" s="1"/>
      <c r="G23" s="1"/>
      <c r="H23" s="1"/>
      <c r="I23" s="1"/>
      <c r="J23" s="1"/>
      <c r="K23" s="1"/>
      <c r="L23" s="1"/>
      <c r="M23" s="1">
        <v>100</v>
      </c>
      <c r="N23" s="1"/>
      <c r="O23" s="1"/>
      <c r="P23" s="1">
        <f t="shared" si="0"/>
        <v>100</v>
      </c>
    </row>
    <row r="24" spans="1:18" ht="14.45" x14ac:dyDescent="0.3">
      <c r="B24" t="s">
        <v>18</v>
      </c>
      <c r="D24" s="1"/>
      <c r="E24" s="1"/>
      <c r="F24" s="1"/>
      <c r="G24" s="1"/>
      <c r="H24" s="1"/>
      <c r="I24" s="1"/>
      <c r="J24" s="1"/>
      <c r="K24" s="1"/>
      <c r="L24" s="1"/>
      <c r="M24" s="1">
        <v>20</v>
      </c>
      <c r="N24" s="1"/>
      <c r="O24" s="1"/>
      <c r="P24" s="1">
        <f t="shared" si="0"/>
        <v>20</v>
      </c>
    </row>
    <row r="25" spans="1:18" ht="14.45" x14ac:dyDescent="0.3">
      <c r="B25" t="s">
        <v>22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>
        <v>147.69999999999999</v>
      </c>
      <c r="Q25" s="3"/>
    </row>
    <row r="26" spans="1:18" ht="14.45" x14ac:dyDescent="0.3">
      <c r="D26" s="1">
        <f>SUM(D4:D24)</f>
        <v>110</v>
      </c>
      <c r="E26" s="1">
        <f t="shared" ref="E26:L26" si="1">SUM(E4:E24)</f>
        <v>250</v>
      </c>
      <c r="F26" s="1">
        <f t="shared" si="1"/>
        <v>15</v>
      </c>
      <c r="G26" s="1">
        <f t="shared" si="1"/>
        <v>150</v>
      </c>
      <c r="H26" s="1">
        <f t="shared" si="1"/>
        <v>110</v>
      </c>
      <c r="I26" s="1">
        <f t="shared" si="1"/>
        <v>30</v>
      </c>
      <c r="J26" s="1">
        <f t="shared" si="1"/>
        <v>30</v>
      </c>
      <c r="K26" s="1">
        <f t="shared" si="1"/>
        <v>122.95</v>
      </c>
      <c r="L26" s="1">
        <f t="shared" si="1"/>
        <v>10</v>
      </c>
      <c r="M26" s="1">
        <f>SUM(M4:M24)</f>
        <v>1999.9899999999998</v>
      </c>
      <c r="N26" s="1">
        <f>SUM(N4:N23)</f>
        <v>74</v>
      </c>
      <c r="O26" s="1">
        <f>SUM(O4:O24)</f>
        <v>50</v>
      </c>
      <c r="Q26" s="1">
        <f>SUM(P4:P25)</f>
        <v>3548.4900000000002</v>
      </c>
    </row>
    <row r="28" spans="1:18" x14ac:dyDescent="0.25">
      <c r="A28" s="4" t="s">
        <v>23</v>
      </c>
      <c r="P28" s="10" t="s">
        <v>46</v>
      </c>
      <c r="Q28" s="10" t="s">
        <v>46</v>
      </c>
      <c r="R28" s="10" t="s">
        <v>46</v>
      </c>
    </row>
    <row r="29" spans="1:18" ht="14.45" x14ac:dyDescent="0.3">
      <c r="A29" t="s">
        <v>24</v>
      </c>
      <c r="C29">
        <v>100001</v>
      </c>
      <c r="P29" s="1">
        <v>177.63</v>
      </c>
    </row>
    <row r="30" spans="1:18" x14ac:dyDescent="0.25">
      <c r="A30" t="s">
        <v>25</v>
      </c>
      <c r="C30">
        <v>100002</v>
      </c>
      <c r="P30" s="1">
        <v>30</v>
      </c>
    </row>
    <row r="31" spans="1:18" x14ac:dyDescent="0.25">
      <c r="A31" t="s">
        <v>26</v>
      </c>
      <c r="C31">
        <v>100003</v>
      </c>
      <c r="P31" s="1">
        <f>5.69+4.99+6.36</f>
        <v>17.04</v>
      </c>
    </row>
    <row r="32" spans="1:18" x14ac:dyDescent="0.25">
      <c r="A32" t="s">
        <v>27</v>
      </c>
      <c r="C32">
        <v>100003</v>
      </c>
      <c r="P32" s="1">
        <v>40</v>
      </c>
    </row>
    <row r="33" spans="1:17" x14ac:dyDescent="0.25">
      <c r="A33" t="s">
        <v>28</v>
      </c>
      <c r="C33">
        <v>100003</v>
      </c>
      <c r="P33" s="1">
        <v>41</v>
      </c>
    </row>
    <row r="34" spans="1:17" x14ac:dyDescent="0.25">
      <c r="A34" t="s">
        <v>29</v>
      </c>
      <c r="C34">
        <v>100004</v>
      </c>
      <c r="P34" s="1">
        <v>54.99</v>
      </c>
    </row>
    <row r="35" spans="1:17" x14ac:dyDescent="0.25">
      <c r="A35" t="s">
        <v>21</v>
      </c>
      <c r="C35">
        <v>100005</v>
      </c>
      <c r="P35" s="1">
        <v>120</v>
      </c>
    </row>
    <row r="36" spans="1:17" x14ac:dyDescent="0.25">
      <c r="A36" t="s">
        <v>30</v>
      </c>
      <c r="C36">
        <v>100006</v>
      </c>
      <c r="P36" s="1">
        <v>100</v>
      </c>
    </row>
    <row r="37" spans="1:17" x14ac:dyDescent="0.25">
      <c r="A37" t="s">
        <v>31</v>
      </c>
      <c r="C37" t="s">
        <v>32</v>
      </c>
      <c r="P37" s="1">
        <f>13.58+19.98</f>
        <v>33.56</v>
      </c>
    </row>
    <row r="38" spans="1:17" x14ac:dyDescent="0.25">
      <c r="A38" t="s">
        <v>33</v>
      </c>
      <c r="C38">
        <v>100007</v>
      </c>
      <c r="P38" s="1">
        <f>8.95+3.98+4+6.25</f>
        <v>23.18</v>
      </c>
    </row>
    <row r="39" spans="1:17" x14ac:dyDescent="0.25">
      <c r="A39" t="s">
        <v>34</v>
      </c>
      <c r="C39">
        <v>100008</v>
      </c>
      <c r="P39" s="1">
        <v>36</v>
      </c>
    </row>
    <row r="40" spans="1:17" x14ac:dyDescent="0.25">
      <c r="A40" t="s">
        <v>35</v>
      </c>
      <c r="C40">
        <v>100008</v>
      </c>
      <c r="P40" s="1">
        <v>32.5</v>
      </c>
    </row>
    <row r="41" spans="1:17" x14ac:dyDescent="0.25">
      <c r="A41" t="s">
        <v>36</v>
      </c>
      <c r="C41">
        <v>100008</v>
      </c>
      <c r="P41" s="1">
        <v>92.5</v>
      </c>
    </row>
    <row r="42" spans="1:17" x14ac:dyDescent="0.25">
      <c r="A42" t="s">
        <v>37</v>
      </c>
      <c r="C42">
        <v>100009</v>
      </c>
      <c r="P42" s="1">
        <v>58.88</v>
      </c>
    </row>
    <row r="43" spans="1:17" x14ac:dyDescent="0.25">
      <c r="A43" t="s">
        <v>38</v>
      </c>
      <c r="C43">
        <v>100010</v>
      </c>
      <c r="P43" s="1">
        <v>158.4</v>
      </c>
    </row>
    <row r="44" spans="1:17" x14ac:dyDescent="0.25">
      <c r="A44" t="s">
        <v>39</v>
      </c>
      <c r="C44">
        <v>100011</v>
      </c>
      <c r="P44" s="1">
        <v>30</v>
      </c>
    </row>
    <row r="45" spans="1:17" x14ac:dyDescent="0.25">
      <c r="A45" t="s">
        <v>40</v>
      </c>
      <c r="C45">
        <v>100012</v>
      </c>
      <c r="P45" s="11">
        <v>30</v>
      </c>
    </row>
    <row r="46" spans="1:17" x14ac:dyDescent="0.25">
      <c r="A46" t="s">
        <v>41</v>
      </c>
      <c r="C46" s="6">
        <v>100014</v>
      </c>
      <c r="P46" s="11">
        <f>211.68+21.97</f>
        <v>233.65</v>
      </c>
    </row>
    <row r="47" spans="1:17" x14ac:dyDescent="0.25">
      <c r="A47" t="s">
        <v>50</v>
      </c>
      <c r="C47" s="6"/>
      <c r="P47" s="11">
        <v>448.85</v>
      </c>
    </row>
    <row r="48" spans="1:17" x14ac:dyDescent="0.25">
      <c r="A48" t="s">
        <v>47</v>
      </c>
      <c r="C48" t="s">
        <v>48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">
        <v>50</v>
      </c>
      <c r="Q48" s="3"/>
    </row>
    <row r="49" spans="1:23" x14ac:dyDescent="0.25">
      <c r="Q49" s="2">
        <f>SUM(P29:P48)</f>
        <v>1808.1799999999998</v>
      </c>
      <c r="R49" s="3"/>
    </row>
    <row r="50" spans="1:23" ht="15.75" thickBot="1" x14ac:dyDescent="0.3">
      <c r="R50" s="7">
        <f>Q26-Q49</f>
        <v>1740.3100000000004</v>
      </c>
      <c r="S50" s="4" t="s">
        <v>42</v>
      </c>
      <c r="W50" s="1"/>
    </row>
    <row r="51" spans="1:23" ht="15.75" thickTop="1" x14ac:dyDescent="0.25">
      <c r="R51" s="6"/>
    </row>
    <row r="54" spans="1:23" x14ac:dyDescent="0.25">
      <c r="A54" s="4" t="s">
        <v>43</v>
      </c>
    </row>
    <row r="56" spans="1:23" x14ac:dyDescent="0.25">
      <c r="A56" s="4" t="s">
        <v>1</v>
      </c>
      <c r="P56" s="10" t="s">
        <v>46</v>
      </c>
      <c r="Q56" s="10" t="s">
        <v>46</v>
      </c>
      <c r="R56" s="10" t="s">
        <v>46</v>
      </c>
    </row>
    <row r="57" spans="1:23" x14ac:dyDescent="0.25">
      <c r="A57" t="s">
        <v>6</v>
      </c>
      <c r="D57" s="1"/>
      <c r="E57" s="1"/>
      <c r="F57" s="1"/>
      <c r="G57" s="1"/>
      <c r="H57" s="1"/>
      <c r="I57" s="1"/>
      <c r="J57" s="1"/>
      <c r="K57" s="1"/>
      <c r="L57" s="1"/>
      <c r="M57" s="1">
        <v>13.2</v>
      </c>
      <c r="N57" s="1"/>
      <c r="O57" s="1"/>
      <c r="P57" s="1">
        <f t="shared" ref="P57:P67" si="2">SUM(D57:N57)</f>
        <v>13.2</v>
      </c>
    </row>
    <row r="58" spans="1:23" x14ac:dyDescent="0.25">
      <c r="A58" t="s">
        <v>7</v>
      </c>
      <c r="D58" s="1"/>
      <c r="E58" s="1"/>
      <c r="F58" s="1"/>
      <c r="G58" s="1"/>
      <c r="H58" s="1"/>
      <c r="I58" s="1"/>
      <c r="J58" s="1"/>
      <c r="K58" s="1"/>
      <c r="L58" s="1"/>
      <c r="M58" s="1">
        <v>56.8</v>
      </c>
      <c r="N58" s="1"/>
      <c r="O58" s="1"/>
      <c r="P58" s="1">
        <f t="shared" si="2"/>
        <v>56.8</v>
      </c>
    </row>
    <row r="59" spans="1:23" x14ac:dyDescent="0.25">
      <c r="A59" t="s">
        <v>8</v>
      </c>
      <c r="D59" s="1"/>
      <c r="E59" s="1"/>
      <c r="F59" s="1"/>
      <c r="G59" s="1"/>
      <c r="H59" s="1"/>
      <c r="I59" s="1"/>
      <c r="J59" s="1"/>
      <c r="K59" s="1"/>
      <c r="L59" s="1"/>
      <c r="M59" s="1">
        <f>12.33+0.7</f>
        <v>13.03</v>
      </c>
      <c r="N59" s="1"/>
      <c r="O59" s="1"/>
      <c r="P59" s="1">
        <f t="shared" si="2"/>
        <v>13.03</v>
      </c>
    </row>
    <row r="60" spans="1:23" x14ac:dyDescent="0.25">
      <c r="A60" t="s">
        <v>9</v>
      </c>
      <c r="D60" s="1"/>
      <c r="E60" s="1"/>
      <c r="F60" s="1"/>
      <c r="G60" s="1"/>
      <c r="H60" s="1"/>
      <c r="I60" s="1"/>
      <c r="J60" s="1"/>
      <c r="K60" s="1"/>
      <c r="L60" s="1"/>
      <c r="M60" s="1">
        <v>16.5</v>
      </c>
      <c r="N60" s="1"/>
      <c r="O60" s="1"/>
      <c r="P60" s="1">
        <f t="shared" si="2"/>
        <v>16.5</v>
      </c>
    </row>
    <row r="61" spans="1:23" x14ac:dyDescent="0.25">
      <c r="A61" t="s">
        <v>10</v>
      </c>
      <c r="D61" s="1"/>
      <c r="E61" s="1"/>
      <c r="F61" s="1"/>
      <c r="G61" s="1"/>
      <c r="H61" s="1"/>
      <c r="I61" s="1"/>
      <c r="J61" s="1"/>
      <c r="K61" s="1"/>
      <c r="L61" s="1"/>
      <c r="M61" s="1">
        <v>70.5</v>
      </c>
      <c r="N61" s="1"/>
      <c r="O61" s="1"/>
      <c r="P61" s="1">
        <f t="shared" si="2"/>
        <v>70.5</v>
      </c>
    </row>
    <row r="62" spans="1:23" x14ac:dyDescent="0.25">
      <c r="A62" t="s">
        <v>11</v>
      </c>
      <c r="D62" s="1"/>
      <c r="E62" s="1"/>
      <c r="F62" s="1"/>
      <c r="G62" s="1"/>
      <c r="H62" s="1"/>
      <c r="I62" s="1"/>
      <c r="J62" s="1"/>
      <c r="K62" s="1"/>
      <c r="L62" s="1"/>
      <c r="M62" s="1">
        <v>88.75</v>
      </c>
      <c r="N62" s="1"/>
      <c r="O62" s="1"/>
      <c r="P62" s="1">
        <f t="shared" si="2"/>
        <v>88.75</v>
      </c>
    </row>
    <row r="63" spans="1:23" x14ac:dyDescent="0.25">
      <c r="A63" t="s">
        <v>12</v>
      </c>
      <c r="D63" s="1"/>
      <c r="E63" s="1"/>
      <c r="F63" s="1"/>
      <c r="G63" s="1"/>
      <c r="H63" s="1"/>
      <c r="I63" s="1"/>
      <c r="J63" s="1"/>
      <c r="K63" s="1"/>
      <c r="L63" s="1"/>
      <c r="M63" s="1">
        <v>17.3</v>
      </c>
      <c r="N63" s="1"/>
      <c r="O63" s="1"/>
      <c r="P63" s="1">
        <f t="shared" si="2"/>
        <v>17.3</v>
      </c>
    </row>
    <row r="64" spans="1:23" x14ac:dyDescent="0.25">
      <c r="A64" t="s">
        <v>14</v>
      </c>
      <c r="D64" s="1"/>
      <c r="E64" s="1"/>
      <c r="F64" s="1"/>
      <c r="G64" s="1"/>
      <c r="H64" s="1"/>
      <c r="I64" s="1"/>
      <c r="J64" s="1"/>
      <c r="K64" s="1"/>
      <c r="L64" s="1"/>
      <c r="M64" s="1">
        <v>13.01</v>
      </c>
      <c r="N64" s="1"/>
      <c r="O64" s="1"/>
      <c r="P64" s="1">
        <f t="shared" si="2"/>
        <v>13.01</v>
      </c>
    </row>
    <row r="65" spans="1:19" x14ac:dyDescent="0.25">
      <c r="A65" t="s">
        <v>15</v>
      </c>
      <c r="D65" s="1"/>
      <c r="E65" s="1"/>
      <c r="F65" s="1"/>
      <c r="G65" s="1"/>
      <c r="H65" s="1"/>
      <c r="I65" s="1"/>
      <c r="J65" s="1"/>
      <c r="K65" s="1"/>
      <c r="L65" s="1"/>
      <c r="M65" s="1">
        <v>36</v>
      </c>
      <c r="N65" s="1"/>
      <c r="O65" s="1"/>
      <c r="P65" s="1">
        <f t="shared" si="2"/>
        <v>36</v>
      </c>
    </row>
    <row r="66" spans="1:19" x14ac:dyDescent="0.25">
      <c r="A66" t="s">
        <v>16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>
        <v>49</v>
      </c>
      <c r="O66" s="1"/>
      <c r="P66" s="1">
        <f t="shared" si="2"/>
        <v>49</v>
      </c>
    </row>
    <row r="67" spans="1:19" x14ac:dyDescent="0.25">
      <c r="A67" t="s">
        <v>17</v>
      </c>
      <c r="D67" s="1"/>
      <c r="E67" s="1"/>
      <c r="F67" s="1"/>
      <c r="G67" s="1"/>
      <c r="H67" s="1"/>
      <c r="I67" s="1"/>
      <c r="J67" s="1"/>
      <c r="K67" s="1"/>
      <c r="L67" s="1"/>
      <c r="M67" s="1">
        <v>43.6</v>
      </c>
      <c r="N67" s="1"/>
      <c r="O67" s="1"/>
      <c r="P67" s="8">
        <f t="shared" si="2"/>
        <v>43.6</v>
      </c>
      <c r="Q67" s="9"/>
    </row>
    <row r="68" spans="1:19" x14ac:dyDescent="0.25">
      <c r="Q68" s="1">
        <f>SUM(P57:P67)</f>
        <v>417.69</v>
      </c>
    </row>
    <row r="70" spans="1:19" x14ac:dyDescent="0.25">
      <c r="A70" s="4" t="s">
        <v>44</v>
      </c>
      <c r="P70" s="10" t="s">
        <v>46</v>
      </c>
      <c r="Q70" s="10" t="s">
        <v>46</v>
      </c>
      <c r="R70" s="10" t="s">
        <v>46</v>
      </c>
    </row>
    <row r="71" spans="1:19" x14ac:dyDescent="0.25">
      <c r="A71" t="s">
        <v>29</v>
      </c>
      <c r="C71">
        <v>100004</v>
      </c>
      <c r="P71" s="1">
        <v>54.99</v>
      </c>
    </row>
    <row r="72" spans="1:19" x14ac:dyDescent="0.25">
      <c r="A72" t="s">
        <v>40</v>
      </c>
      <c r="C72">
        <v>100012</v>
      </c>
      <c r="P72" s="11">
        <v>30</v>
      </c>
    </row>
    <row r="73" spans="1:19" x14ac:dyDescent="0.25">
      <c r="A73" t="s">
        <v>41</v>
      </c>
      <c r="C73" s="6">
        <v>100013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2">
        <f>211.68+21.97</f>
        <v>233.65</v>
      </c>
      <c r="Q73" s="3"/>
    </row>
    <row r="74" spans="1:19" x14ac:dyDescent="0.25">
      <c r="Q74" s="2">
        <f>SUM(P71:P73)</f>
        <v>318.64</v>
      </c>
      <c r="R74" s="3"/>
    </row>
    <row r="75" spans="1:19" x14ac:dyDescent="0.25">
      <c r="R75" s="1">
        <f>Q68-Q74</f>
        <v>99.050000000000011</v>
      </c>
      <c r="S75" s="4" t="s">
        <v>42</v>
      </c>
    </row>
    <row r="76" spans="1:19" x14ac:dyDescent="0.25">
      <c r="S76" s="4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</dc:creator>
  <cp:lastModifiedBy>SWPC</cp:lastModifiedBy>
  <cp:lastPrinted>2014-06-22T09:03:38Z</cp:lastPrinted>
  <dcterms:created xsi:type="dcterms:W3CDTF">2014-06-16T17:53:52Z</dcterms:created>
  <dcterms:modified xsi:type="dcterms:W3CDTF">2014-09-17T07:54:24Z</dcterms:modified>
</cp:coreProperties>
</file>