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<sst xmlns="http://schemas.openxmlformats.org/spreadsheetml/2006/main" count="48" uniqueCount="41">
  <si>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</si>
  <si>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</si>
  <si>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</si>
  <si>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</si>
  <si>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</si>
  <si>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</si>
  <si>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</si>
  <si>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</si>
  <si>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</si>
  <si>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</si>
  <si>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</si>
  <si>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</si>
  <si>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</si>
  <si>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</si>
  <si>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</si>
  <si>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</si>
  <si>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</si>
  <si>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</si>
  <si>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</si>
  <si>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</si>
  <si>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</si>
  <si>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</si>
  <si>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</si>
  <si>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</si>
  <si>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</si>
  <si>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</si>
  <si>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</si>
  <si>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</si>
  <si>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</si>
  <si>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</si>
  <si>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</si>
  <si>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</si>
  <si>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</si>
  <si>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</si>
  <si>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</si>
  <si>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</si>
  <si>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</si>
  <si>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</si>
  <si>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2018/19</t>
  </si>
  <si>
    <t>2019/20</t>
  </si>
  <si>
    <r>
      <t>The Parish C</t>
    </r>
    <r>
      <rPr>
        <sz val="11"/>
        <color indexed="8"/>
        <rFont val="Arial"/>
        <family val="2"/>
      </rPr>
      <t xml:space="preserve">ouncill are in the process of a Parish Office Meeting Room Extension. We have earmarked the CIL Money and some reserves for this purpose. We are currently going through the Planning Process. 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</si>
</sst>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6">
      <selection activeCell="M24" sqref="M2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37</v>
      </c>
    </row>
    <row r="5" spans="1:13" ht="83.25" customHeight="1">
      <c r="A5" s="42" t="s">
        <v>35</v>
      </c>
      <c r="B5" s="43"/>
      <c r="C5" s="43"/>
      <c r="D5" s="43"/>
      <c r="E5" s="43"/>
      <c r="F5" s="43"/>
      <c r="G5" s="43"/>
      <c r="H5" s="43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178433</v>
      </c>
      <c r="F11" s="8">
        <v>191815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94230</v>
      </c>
      <c r="F13" s="8">
        <v>94382</v>
      </c>
      <c r="G13" s="5">
        <f>F13-D13</f>
        <v>152</v>
      </c>
      <c r="H13" s="6">
        <f>IF((D13&gt;F13),(D13-F13)/D13,IF(D13&lt;F13,-(D13-F13)/D13,IF(D13=F13,0)))</f>
        <v>0.00161307439244402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106137</v>
      </c>
      <c r="F15" s="8">
        <v>108152</v>
      </c>
      <c r="G15" s="5">
        <f>F15-D15</f>
        <v>2015</v>
      </c>
      <c r="H15" s="6">
        <f>IF((D15&gt;F15),(D15-F15)/D15,IF(D15&lt;F15,-(D15-F15)/D15,IF(D15=F15,0)))</f>
        <v>0.018984896878562613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0</v>
      </c>
      <c r="L15" s="4" t="str">
        <f>IF(H15&lt;15%,"NO","YES")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64212</v>
      </c>
      <c r="F17" s="8">
        <v>64988</v>
      </c>
      <c r="G17" s="5">
        <f>F17-D17</f>
        <v>776</v>
      </c>
      <c r="H17" s="6">
        <f>IF((D17&gt;F17),(D17-F17)/D17,IF(D17&lt;F17,-(D17-F17)/D17,IF(D17=F17,0)))</f>
        <v>0.0120849685417056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122773</v>
      </c>
      <c r="F21" s="8">
        <v>115813</v>
      </c>
      <c r="G21" s="5">
        <f>F21-D21</f>
        <v>-6960</v>
      </c>
      <c r="H21" s="6">
        <f>IF((D21&gt;F21),(D21-F21)/D21,IF(D21&lt;F21,-(D21-F21)/D21,IF(D21=F21,0)))</f>
        <v>0.05668998884119473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IF(H21&lt;15%,"NO","YES")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191815</v>
      </c>
      <c r="F23" s="2">
        <f>F11+F13+F15-F17-F19-F21</f>
        <v>213548</v>
      </c>
      <c r="G23" s="5"/>
      <c r="H23" s="6"/>
      <c r="K23" s="4"/>
      <c r="L23" s="4"/>
      <c r="M23" s="14" t="s">
        <v>12</v>
      </c>
      <c r="N23" s="23"/>
    </row>
    <row r="24" spans="1:14" s="17" customFormat="1" ht="72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">
        <v>40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191815</v>
      </c>
      <c r="F26" s="8">
        <v>213548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716473</v>
      </c>
      <c r="F28" s="8">
        <v>710946</v>
      </c>
      <c r="G28" s="5">
        <f>F28-D28</f>
        <v>-5527</v>
      </c>
      <c r="H28" s="6">
        <f>IF((D28&gt;F28),(D28-F28)/D28,IF(D28&lt;F28,-(D28-F28)/D28,IF(D28=F28,0)))</f>
        <v>0.007714177645214823</v>
      </c>
      <c r="I28" s="3">
        <f>IF(D28-F28&lt;200,0,IF(D28-F28&gt;200,1,IF(D28-F28=200,1)))</f>
        <v>1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SWPC</cp:lastModifiedBy>
  <cp:lastPrinted>2020-04-27T08:59:46Z</cp:lastPrinted>
  <dcterms:created xsi:type="dcterms:W3CDTF">2012-07-11T10:01:28Z</dcterms:created>
  <dcterms:modified xsi:type="dcterms:W3CDTF">2020-04-27T09:03:10Z</dcterms:modified>
  <cp:category/>
  <cp:version/>
  <cp:contentType/>
  <cp:contentStatus/>
</cp:coreProperties>
</file>